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</sheets>
  <definedNames>
    <definedName name="_xlfn.AGGREGATE" hidden="1">#NAME?</definedName>
    <definedName name="_xlnm.Print_Titles" localSheetId="0">'дод.1'!$5:$7</definedName>
    <definedName name="_xlnm.Print_Area" localSheetId="0">'дод.1'!$C$1:$L$32</definedName>
    <definedName name="_xlnm.Print_Area" localSheetId="1">'дод.2'!$A$1:$I$18</definedName>
  </definedNames>
  <calcPr fullCalcOnLoad="1"/>
</workbook>
</file>

<file path=xl/sharedStrings.xml><?xml version="1.0" encoding="utf-8"?>
<sst xmlns="http://schemas.openxmlformats.org/spreadsheetml/2006/main" count="153" uniqueCount="123">
  <si>
    <t>Загальний фонд</t>
  </si>
  <si>
    <t>Спеціальний фонд</t>
  </si>
  <si>
    <t>грн.</t>
  </si>
  <si>
    <t>РАЗОМ</t>
  </si>
  <si>
    <t>Найменування місцевої (регіональної) програми</t>
  </si>
  <si>
    <t>Код програмної класифікації видатків та кредитування місцевих бюджетів</t>
  </si>
  <si>
    <t>Усього</t>
  </si>
  <si>
    <t>у тому числі бюджет розвитку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</si>
  <si>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</si>
  <si>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місцевих бюджетів</t>
  </si>
  <si>
    <t xml:space="preserve">Найменування головного розпорядника коштів місцевого бюджету, відповідального виконавця, бюджетної програми згідно з Типовою програмною класифікацією видатків та кредитування місцевих бюджетів </t>
  </si>
  <si>
    <t>1</t>
  </si>
  <si>
    <t>2</t>
  </si>
  <si>
    <t>3</t>
  </si>
  <si>
    <t>усього</t>
  </si>
  <si>
    <t>Дата та номер документа, яким затверджено місцеву регіональну програму</t>
  </si>
  <si>
    <t>Код бюджету</t>
  </si>
  <si>
    <t>Найменування бюджету - одержувача/ надача мужбюджетного трансферту</t>
  </si>
  <si>
    <t>УСЬОГО</t>
  </si>
  <si>
    <t xml:space="preserve">     код бюджету</t>
  </si>
  <si>
    <t xml:space="preserve"> Зміни у розподілі витрат місцевого бюджету на реалізацію місцевих/ регіональних програм  у 2020 році</t>
  </si>
  <si>
    <t>Трансферти з інших місцевих бюджетів:</t>
  </si>
  <si>
    <t>загального фонду на:</t>
  </si>
  <si>
    <t>Трансферти іншим місцевим бюджетам:</t>
  </si>
  <si>
    <t>0800000</t>
  </si>
  <si>
    <t>0810000</t>
  </si>
  <si>
    <t>0813242</t>
  </si>
  <si>
    <t>3242</t>
  </si>
  <si>
    <t>1090</t>
  </si>
  <si>
    <t>Інші заходи у сфері соціального захисту і соціального забезпечення</t>
  </si>
  <si>
    <t xml:space="preserve">Управління соціального захисту населення  районної державної адміністрації </t>
  </si>
  <si>
    <t>Управління соціального захисту населення районної державної адміністрації</t>
  </si>
  <si>
    <t xml:space="preserve"> Зміни у фінансуванні районного бюджету на 2020 рік</t>
  </si>
  <si>
    <t>(грн.)</t>
  </si>
  <si>
    <t>Код</t>
  </si>
  <si>
    <t>Найменування згідно з класифікацією фінансування бюджету</t>
  </si>
  <si>
    <t>Всього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</si>
  <si>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</si>
  <si>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</si>
  <si>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</si>
  <si>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</si>
  <si>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</si>
  <si>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</si>
  <si>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19100000000</t>
  </si>
  <si>
    <t>Обласний бюджет Тернопільської області</t>
  </si>
  <si>
    <t>інші субвенції з місцевого бюджету</t>
  </si>
  <si>
    <t>субвенції</t>
  </si>
  <si>
    <t xml:space="preserve">                        Зміни до міжбюджетних трансфертів на 2020 рік</t>
  </si>
  <si>
    <t>субвенції та дотації</t>
  </si>
  <si>
    <t>0813032</t>
  </si>
  <si>
    <t>3032</t>
  </si>
  <si>
    <t>1030</t>
  </si>
  <si>
    <t xml:space="preserve">Надання пільг окремим категоріям 
  громадян з оплати послуг зв'язку
</t>
  </si>
  <si>
    <t>Рішення районної ради від16.08.2018р. №534 (в новій редакції)</t>
  </si>
  <si>
    <t>0813191</t>
  </si>
  <si>
    <t>3191</t>
  </si>
  <si>
    <t>Інші видатки на соціальний захист ветеранів війни та праці</t>
  </si>
  <si>
    <t>Рішення районної ради від 07.11.2019р. №698</t>
  </si>
  <si>
    <t>Рішення районної ради від 07.11.2019р. №699</t>
  </si>
  <si>
    <t>Додаток 3 до рішення районної ради від                                  2020р. №</t>
  </si>
  <si>
    <t xml:space="preserve">субвенції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 </t>
  </si>
  <si>
    <r>
  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 (</t>
    </r>
    <r>
      <rPr>
        <i/>
        <sz val="14"/>
        <rFont val="Times New Roman"/>
        <family val="1"/>
      </rPr>
      <t>на закупівлю засобів захисту учасників освітнього процесу в закладах загальної середньої освіти під час карантину</t>
    </r>
    <r>
      <rPr>
        <sz val="14"/>
        <rFont val="Times New Roman"/>
        <family val="1"/>
      </rPr>
      <t>)</t>
    </r>
  </si>
  <si>
    <t>1200000</t>
  </si>
  <si>
    <t xml:space="preserve">Відділ житлово-комунального господарства,  містобудування, 
архітектури, інфраструктурита цивільного 
захисту райдержадміністрації                                                                          </t>
  </si>
  <si>
    <t>1210000</t>
  </si>
  <si>
    <t>1212152</t>
  </si>
  <si>
    <t>2152</t>
  </si>
  <si>
    <t>0763</t>
  </si>
  <si>
    <t>Інші програми та заходи  у сфері охорони здоров'я</t>
  </si>
  <si>
    <t xml:space="preserve">Районна програма фінансової підтримки комунального некомерційного підприємста "Лановецька центральна районна лікарня" на 2019-2021 роки </t>
  </si>
  <si>
    <t>Рішення районної ради від 07.11.2019р. №682 (зі змінами)</t>
  </si>
  <si>
    <t>0600000</t>
  </si>
  <si>
    <t>0610000</t>
  </si>
  <si>
    <t>Відділ освіти, молоді та спорту Лановецької  районної державної адміністрації(його правонаступник)</t>
  </si>
  <si>
    <t>0611162</t>
  </si>
  <si>
    <t>1162</t>
  </si>
  <si>
    <t>0990</t>
  </si>
  <si>
    <t>Інші програми та заходи у сфері освіти</t>
  </si>
  <si>
    <t>Районна програма "Обдаровані діти" на 2017 - 2021рр.</t>
  </si>
  <si>
    <t>Рішення районної ради від 22.12.2016р. №283</t>
  </si>
  <si>
    <t xml:space="preserve">Відділ освіти, молоді та спорту Лановецької  районної державної адміністрації </t>
  </si>
  <si>
    <t>Удосконалення системи соціальної допомоги на період  2016-2020 роки</t>
  </si>
  <si>
    <t>Рішення районної ради від 17.08.2017р. №384 (в новій редакції)</t>
  </si>
  <si>
    <t>Районна програма щодо відшкодування пільг з послуг зв’язку на період 2018-2020 роки (за рахунок коштів Лановецького міського бюджету)</t>
  </si>
  <si>
    <t>Районна програма „Ветеран” на 2020-2024 роки  (в т.ч. - 370 грн. за рахунок коштів Лановецького міського бюджету)</t>
  </si>
  <si>
    <t>Бюджет Лановецької міської об'єднаної територіальної громади</t>
  </si>
  <si>
    <t xml:space="preserve"> на здійснення переданих видатків у сфері освіти за рахунок коштів освітньої субвенції </t>
  </si>
  <si>
    <t>Додаток 2 до рішення районної ради від          2020р. №</t>
  </si>
  <si>
    <t>0100000</t>
  </si>
  <si>
    <t>Лановецька районна рада</t>
  </si>
  <si>
    <t>0110000</t>
  </si>
  <si>
    <t>0113242</t>
  </si>
  <si>
    <t>Програма фінансування фонду Лановецької районної ради на 2017-2020 роки для надання одноразової грошової допомоги</t>
  </si>
  <si>
    <t>Рішення районної ради від 22.12.2016р. №295</t>
  </si>
  <si>
    <t>Районна програма фінансової підтримки комунального некомерційного підприємста "Лановецький районний центр первинної медико-санітарної допомоги" на 2018-2020 роки (за рахунок коштів районного бюджету)</t>
  </si>
  <si>
    <t>Рішення районної ради від 16.08.2018р. №532 (зі змінами)</t>
  </si>
  <si>
    <t>1217610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</si>
  <si>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</si>
  <si>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</si>
  <si>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</si>
  <si>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в Лановецькому районі на 2019-2020 роки</t>
  </si>
  <si>
    <t>Рішення районної ради від 08.11.2018р. №575</t>
  </si>
  <si>
    <t>1218110</t>
  </si>
  <si>
    <t>8110</t>
  </si>
  <si>
    <t>0320</t>
  </si>
  <si>
    <t>Заходи  запобігання та ліквідації надзвичайних ситуацій та наслідків стихійного лиха</t>
  </si>
  <si>
    <t xml:space="preserve"> Програма захисту населення і території Лановецького району від надзвичайних ситуацій техногенного та природного характеру на 2018-2022 роки</t>
  </si>
  <si>
    <t>Рішення районної ради від 25.01.2018р. №465</t>
  </si>
  <si>
    <t>3700000</t>
  </si>
  <si>
    <t>Фінансове управління Лановецької районної державної адміністрації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</si>
  <si>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</si>
  <si>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</si>
  <si>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</si>
  <si>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</si>
  <si>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</si>
  <si>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Програма"Про інформаційно-аналітичне забезпечення діяльності Лановецької райдержадміністрації, активізації співпраці з органами місцевого самоврядування на 2019-2020 роки" (Лановецька районна державна адміністрація)</t>
  </si>
  <si>
    <t>Рішення районної ради від 21.02.2019р. №643 (в новій редакції)</t>
  </si>
  <si>
    <t>Районна програма фінансової підтримки комунального некомерційного підприємста "Лановецька центральна районна лікарня" на 2019-2021 роки (за рахунок коштів Лановецької міської ради)</t>
  </si>
  <si>
    <t>Начальник організаційного відділу виконавчого апарату районної ради                                                                                                          Ігор ЛІСНІЧУК</t>
  </si>
  <si>
    <t>Начальник організаційного відділу виконавчого апарату районної ради                                                                  Ігор ЛІСНІЧУК</t>
  </si>
  <si>
    <t>Районна програма підтримки осіб, які брали участь в антитерористичній операції, операції об'єднаних сил, та членів сімей загиблих під час проведення антитерористичної операції, операції об'єднаних сил на 2020-2024 роки ( за рахунок коштів районного бюджету  + 700 грн., за рахунок коштів Лановецького міського бюджету - 11 630 грн.)</t>
  </si>
  <si>
    <t>дододод</t>
  </si>
  <si>
    <t>Додаток 1 до рішення районної ради від   "__" грудня 2020 №___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</si>
</sst>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8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b/>
      <i/>
      <sz val="12"/>
      <color indexed="10"/>
      <name val="Times New Roman"/>
      <family val="1"/>
    </font>
    <font>
      <sz val="12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 Cyr"/>
      <family val="0"/>
    </font>
    <font>
      <b/>
      <i/>
      <sz val="12"/>
      <name val="Helv"/>
      <family val="0"/>
    </font>
    <font>
      <b/>
      <i/>
      <sz val="12"/>
      <name val="Times New Roman"/>
      <family val="1"/>
    </font>
    <font>
      <sz val="12"/>
      <name val="Helv"/>
      <family val="0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4"/>
      <color indexed="8"/>
      <name val="Times New Roman Cyr"/>
      <family val="0"/>
    </font>
    <font>
      <b/>
      <i/>
      <sz val="14"/>
      <name val="Helv"/>
      <family val="0"/>
    </font>
    <font>
      <sz val="12"/>
      <color indexed="8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67" fillId="0" borderId="7" applyNumberFormat="0" applyFill="0" applyAlignment="0" applyProtection="0"/>
    <xf numFmtId="0" fontId="12" fillId="0" borderId="8" applyNumberFormat="0" applyFill="0" applyAlignment="0" applyProtection="0"/>
    <xf numFmtId="0" fontId="68" fillId="47" borderId="9" applyNumberFormat="0" applyAlignment="0" applyProtection="0"/>
    <xf numFmtId="0" fontId="10" fillId="48" borderId="10" applyNumberFormat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70" fillId="50" borderId="1" applyNumberFormat="0" applyAlignment="0" applyProtection="0"/>
    <xf numFmtId="0" fontId="21" fillId="0" borderId="0">
      <alignment/>
      <protection/>
    </xf>
    <xf numFmtId="0" fontId="7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6" fillId="3" borderId="0" applyNumberFormat="0" applyBorder="0" applyAlignment="0" applyProtection="0"/>
    <xf numFmtId="0" fontId="7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74" fillId="50" borderId="14" applyNumberFormat="0" applyAlignment="0" applyProtection="0"/>
    <xf numFmtId="0" fontId="18" fillId="0" borderId="15" applyNumberFormat="0" applyFill="0" applyAlignment="0" applyProtection="0"/>
    <xf numFmtId="0" fontId="75" fillId="54" borderId="0" applyNumberFormat="0" applyBorder="0" applyAlignment="0" applyProtection="0"/>
    <xf numFmtId="0" fontId="2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49" fontId="29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78" fillId="0" borderId="0" xfId="0" applyFont="1" applyAlignment="1">
      <alignment/>
    </xf>
    <xf numFmtId="0" fontId="79" fillId="0" borderId="0" xfId="0" applyNumberFormat="1" applyFont="1" applyFill="1" applyAlignment="1" applyProtection="1">
      <alignment/>
      <protection/>
    </xf>
    <xf numFmtId="0" fontId="78" fillId="0" borderId="0" xfId="0" applyFont="1" applyBorder="1" applyAlignment="1">
      <alignment horizontal="left" vertical="justify" wrapText="1"/>
    </xf>
    <xf numFmtId="0" fontId="80" fillId="0" borderId="0" xfId="0" applyNumberFormat="1" applyFont="1" applyFill="1" applyAlignment="1" applyProtection="1">
      <alignment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49" fontId="81" fillId="0" borderId="17" xfId="0" applyNumberFormat="1" applyFont="1" applyBorder="1" applyAlignment="1">
      <alignment horizontal="center" vertical="center" wrapText="1"/>
    </xf>
    <xf numFmtId="49" fontId="82" fillId="0" borderId="18" xfId="0" applyNumberFormat="1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 wrapText="1"/>
    </xf>
    <xf numFmtId="1" fontId="78" fillId="0" borderId="18" xfId="0" applyNumberFormat="1" applyFont="1" applyFill="1" applyBorder="1" applyAlignment="1" applyProtection="1">
      <alignment/>
      <protection/>
    </xf>
    <xf numFmtId="0" fontId="83" fillId="0" borderId="0" xfId="0" applyFont="1" applyAlignment="1">
      <alignment/>
    </xf>
    <xf numFmtId="0" fontId="81" fillId="0" borderId="0" xfId="0" applyNumberFormat="1" applyFont="1" applyFill="1" applyAlignment="1" applyProtection="1">
      <alignment/>
      <protection/>
    </xf>
    <xf numFmtId="1" fontId="81" fillId="0" borderId="0" xfId="0" applyNumberFormat="1" applyFont="1" applyFill="1" applyAlignment="1" applyProtection="1">
      <alignment/>
      <protection/>
    </xf>
    <xf numFmtId="1" fontId="25" fillId="0" borderId="19" xfId="97" applyNumberFormat="1" applyFont="1" applyBorder="1" applyAlignment="1">
      <alignment vertical="center"/>
      <protection/>
    </xf>
    <xf numFmtId="49" fontId="33" fillId="0" borderId="1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/>
      <protection/>
    </xf>
    <xf numFmtId="0" fontId="32" fillId="0" borderId="17" xfId="0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1" fontId="25" fillId="0" borderId="19" xfId="97" applyNumberFormat="1" applyFont="1" applyBorder="1" applyAlignment="1">
      <alignment vertical="center" wrapText="1"/>
      <protection/>
    </xf>
    <xf numFmtId="0" fontId="34" fillId="0" borderId="0" xfId="109" applyFont="1">
      <alignment/>
      <protection/>
    </xf>
    <xf numFmtId="0" fontId="35" fillId="0" borderId="0" xfId="109" applyFont="1" applyAlignment="1">
      <alignment horizontal="center"/>
      <protection/>
    </xf>
    <xf numFmtId="0" fontId="34" fillId="0" borderId="0" xfId="109" applyFont="1" applyAlignment="1">
      <alignment horizontal="center"/>
      <protection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center"/>
    </xf>
    <xf numFmtId="0" fontId="34" fillId="0" borderId="0" xfId="109" applyFont="1" applyAlignment="1">
      <alignment horizontal="right"/>
      <protection/>
    </xf>
    <xf numFmtId="0" fontId="34" fillId="0" borderId="19" xfId="109" applyFont="1" applyBorder="1" applyAlignment="1">
      <alignment horizontal="center" vertical="center" wrapText="1"/>
      <protection/>
    </xf>
    <xf numFmtId="0" fontId="34" fillId="0" borderId="19" xfId="109" applyFont="1" applyFill="1" applyBorder="1" applyAlignment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NumberFormat="1" applyFont="1" applyFill="1" applyBorder="1" applyAlignment="1" applyProtection="1">
      <alignment vertical="center" wrapText="1"/>
      <protection/>
    </xf>
    <xf numFmtId="0" fontId="19" fillId="0" borderId="25" xfId="0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192" fontId="25" fillId="0" borderId="19" xfId="97" applyNumberFormat="1" applyFont="1" applyBorder="1" applyAlignment="1">
      <alignment vertical="center"/>
      <protection/>
    </xf>
    <xf numFmtId="3" fontId="25" fillId="0" borderId="25" xfId="97" applyNumberFormat="1" applyFont="1" applyBorder="1" applyAlignment="1">
      <alignment vertical="center" wrapText="1"/>
      <protection/>
    </xf>
    <xf numFmtId="1" fontId="37" fillId="0" borderId="18" xfId="0" applyNumberFormat="1" applyFont="1" applyFill="1" applyBorder="1" applyAlignment="1" applyProtection="1">
      <alignment/>
      <protection/>
    </xf>
    <xf numFmtId="0" fontId="37" fillId="0" borderId="18" xfId="0" applyFont="1" applyBorder="1" applyAlignment="1">
      <alignment horizontal="justify" vertical="center" wrapText="1"/>
    </xf>
    <xf numFmtId="0" fontId="29" fillId="0" borderId="19" xfId="0" applyFont="1" applyBorder="1" applyAlignment="1">
      <alignment wrapText="1"/>
    </xf>
    <xf numFmtId="0" fontId="28" fillId="55" borderId="19" xfId="0" applyFont="1" applyFill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8" fillId="0" borderId="0" xfId="0" applyFont="1" applyBorder="1" applyAlignment="1">
      <alignment/>
    </xf>
    <xf numFmtId="0" fontId="3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19" xfId="0" applyFont="1" applyBorder="1" applyAlignment="1">
      <alignment horizontal="center" vertical="center" wrapText="1"/>
    </xf>
    <xf numFmtId="3" fontId="28" fillId="55" borderId="19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49" fontId="28" fillId="0" borderId="0" xfId="108" applyNumberFormat="1" applyFont="1" applyFill="1" applyBorder="1">
      <alignment/>
      <protection/>
    </xf>
    <xf numFmtId="49" fontId="28" fillId="0" borderId="0" xfId="108" applyNumberFormat="1" applyFont="1" applyFill="1" applyBorder="1" applyAlignment="1">
      <alignment horizontal="left"/>
      <protection/>
    </xf>
    <xf numFmtId="1" fontId="28" fillId="0" borderId="0" xfId="108" applyNumberFormat="1" applyFont="1" applyFill="1" applyBorder="1">
      <alignment/>
      <protection/>
    </xf>
    <xf numFmtId="0" fontId="28" fillId="0" borderId="0" xfId="0" applyFont="1" applyAlignment="1">
      <alignment/>
    </xf>
    <xf numFmtId="0" fontId="79" fillId="0" borderId="19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109" applyFont="1">
      <alignment/>
      <protection/>
    </xf>
    <xf numFmtId="0" fontId="35" fillId="0" borderId="19" xfId="109" applyFont="1" applyBorder="1" applyAlignment="1">
      <alignment vertical="center"/>
      <protection/>
    </xf>
    <xf numFmtId="0" fontId="35" fillId="0" borderId="19" xfId="109" applyFont="1" applyBorder="1" applyAlignment="1">
      <alignment vertical="justify" wrapText="1"/>
      <protection/>
    </xf>
    <xf numFmtId="2" fontId="35" fillId="0" borderId="19" xfId="109" applyNumberFormat="1" applyFont="1" applyFill="1" applyBorder="1" applyAlignment="1">
      <alignment vertical="center"/>
      <protection/>
    </xf>
    <xf numFmtId="2" fontId="34" fillId="0" borderId="19" xfId="109" applyNumberFormat="1" applyFont="1" applyBorder="1" applyAlignment="1">
      <alignment vertical="center"/>
      <protection/>
    </xf>
    <xf numFmtId="0" fontId="34" fillId="0" borderId="19" xfId="109" applyFont="1" applyBorder="1" applyAlignment="1">
      <alignment vertical="center"/>
      <protection/>
    </xf>
    <xf numFmtId="0" fontId="34" fillId="0" borderId="19" xfId="109" applyFont="1" applyBorder="1" applyAlignment="1">
      <alignment vertical="justify" wrapText="1"/>
      <protection/>
    </xf>
    <xf numFmtId="2" fontId="34" fillId="0" borderId="19" xfId="109" applyNumberFormat="1" applyFont="1" applyFill="1" applyBorder="1" applyAlignment="1">
      <alignment vertic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19" xfId="52" applyFont="1" applyBorder="1" applyAlignment="1">
      <alignment horizontal="center" vertical="center" wrapText="1"/>
      <protection/>
    </xf>
    <xf numFmtId="3" fontId="29" fillId="0" borderId="16" xfId="0" applyNumberFormat="1" applyFont="1" applyBorder="1" applyAlignment="1">
      <alignment horizontal="center" vertical="center"/>
    </xf>
    <xf numFmtId="1" fontId="28" fillId="55" borderId="19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center" vertical="center" wrapText="1"/>
    </xf>
    <xf numFmtId="192" fontId="25" fillId="0" borderId="19" xfId="97" applyNumberFormat="1" applyFont="1" applyBorder="1" applyAlignment="1">
      <alignment horizontal="left" vertical="center" wrapText="1"/>
      <protection/>
    </xf>
    <xf numFmtId="1" fontId="41" fillId="0" borderId="19" xfId="97" applyNumberFormat="1" applyFont="1" applyBorder="1" applyAlignment="1">
      <alignment vertical="center" wrapText="1"/>
      <protection/>
    </xf>
    <xf numFmtId="49" fontId="42" fillId="0" borderId="19" xfId="0" applyNumberFormat="1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left" vertical="center" wrapText="1"/>
      <protection/>
    </xf>
    <xf numFmtId="3" fontId="25" fillId="0" borderId="19" xfId="97" applyNumberFormat="1" applyFont="1" applyBorder="1" applyAlignment="1">
      <alignment vertical="center"/>
      <protection/>
    </xf>
    <xf numFmtId="1" fontId="25" fillId="0" borderId="19" xfId="97" applyNumberFormat="1" applyFont="1" applyFill="1" applyBorder="1" applyAlignment="1">
      <alignment vertical="center"/>
      <protection/>
    </xf>
    <xf numFmtId="1" fontId="28" fillId="0" borderId="19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49" fontId="81" fillId="0" borderId="0" xfId="0" applyNumberFormat="1" applyFont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49" fontId="33" fillId="0" borderId="29" xfId="0" applyNumberFormat="1" applyFont="1" applyFill="1" applyBorder="1" applyAlignment="1">
      <alignment horizontal="left" vertical="center"/>
    </xf>
    <xf numFmtId="49" fontId="42" fillId="0" borderId="28" xfId="0" applyNumberFormat="1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left" vertical="center"/>
    </xf>
    <xf numFmtId="1" fontId="25" fillId="0" borderId="19" xfId="109" applyNumberFormat="1" applyFont="1" applyFill="1" applyBorder="1" applyAlignment="1" quotePrefix="1">
      <alignment vertical="center" wrapText="1"/>
      <protection/>
    </xf>
    <xf numFmtId="0" fontId="39" fillId="0" borderId="19" xfId="0" applyFont="1" applyFill="1" applyBorder="1" applyAlignment="1">
      <alignment horizontal="center" wrapText="1"/>
    </xf>
    <xf numFmtId="192" fontId="41" fillId="0" borderId="19" xfId="97" applyNumberFormat="1" applyFont="1" applyBorder="1">
      <alignment vertical="top"/>
      <protection/>
    </xf>
    <xf numFmtId="1" fontId="41" fillId="0" borderId="19" xfId="97" applyNumberFormat="1" applyFont="1" applyBorder="1" applyAlignment="1">
      <alignment vertical="center"/>
      <protection/>
    </xf>
    <xf numFmtId="1" fontId="41" fillId="0" borderId="19" xfId="97" applyNumberFormat="1" applyFont="1" applyBorder="1" applyAlignment="1">
      <alignment horizontal="right" vertical="center"/>
      <protection/>
    </xf>
    <xf numFmtId="3" fontId="41" fillId="0" borderId="19" xfId="97" applyNumberFormat="1" applyFont="1" applyBorder="1" applyAlignment="1">
      <alignment horizontal="right" vertical="center"/>
      <protection/>
    </xf>
    <xf numFmtId="192" fontId="25" fillId="0" borderId="19" xfId="97" applyNumberFormat="1" applyFont="1" applyBorder="1">
      <alignment vertical="top"/>
      <protection/>
    </xf>
    <xf numFmtId="1" fontId="25" fillId="0" borderId="19" xfId="97" applyNumberFormat="1" applyFont="1" applyBorder="1" applyAlignment="1">
      <alignment horizontal="right" vertical="center"/>
      <protection/>
    </xf>
    <xf numFmtId="3" fontId="25" fillId="0" borderId="19" xfId="97" applyNumberFormat="1" applyFont="1" applyBorder="1" applyAlignment="1">
      <alignment horizontal="right" vertical="center"/>
      <protection/>
    </xf>
    <xf numFmtId="192" fontId="25" fillId="0" borderId="19" xfId="97" applyNumberFormat="1" applyFont="1" applyBorder="1" applyAlignment="1">
      <alignment vertical="center" wrapText="1"/>
      <protection/>
    </xf>
    <xf numFmtId="192" fontId="25" fillId="0" borderId="19" xfId="97" applyNumberFormat="1" applyFont="1" applyBorder="1" applyAlignment="1">
      <alignment horizontal="left" vertical="top" wrapText="1"/>
      <protection/>
    </xf>
    <xf numFmtId="1" fontId="25" fillId="0" borderId="19" xfId="97" applyNumberFormat="1" applyFont="1" applyBorder="1" applyAlignment="1">
      <alignment horizontal="right" vertical="center" wrapText="1"/>
      <protection/>
    </xf>
    <xf numFmtId="0" fontId="29" fillId="0" borderId="19" xfId="0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2" fontId="28" fillId="55" borderId="19" xfId="0" applyNumberFormat="1" applyFont="1" applyFill="1" applyBorder="1" applyAlignment="1">
      <alignment horizontal="center" vertical="center" wrapText="1"/>
    </xf>
    <xf numFmtId="2" fontId="29" fillId="55" borderId="19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52" applyFont="1" applyBorder="1" applyAlignment="1">
      <alignment horizontal="center" vertical="center" wrapText="1"/>
      <protection/>
    </xf>
    <xf numFmtId="3" fontId="29" fillId="0" borderId="16" xfId="52" applyNumberFormat="1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left" vertical="center"/>
    </xf>
    <xf numFmtId="49" fontId="41" fillId="0" borderId="19" xfId="0" applyNumberFormat="1" applyFont="1" applyFill="1" applyBorder="1" applyAlignment="1">
      <alignment horizontal="center" vertical="center"/>
    </xf>
    <xf numFmtId="192" fontId="32" fillId="0" borderId="19" xfId="97" applyNumberFormat="1" applyFont="1" applyBorder="1" applyAlignment="1">
      <alignment vertical="center"/>
      <protection/>
    </xf>
    <xf numFmtId="0" fontId="33" fillId="0" borderId="19" xfId="0" applyFont="1" applyFill="1" applyBorder="1" applyAlignment="1">
      <alignment horizontal="left" wrapText="1"/>
    </xf>
    <xf numFmtId="0" fontId="33" fillId="0" borderId="19" xfId="0" applyFont="1" applyFill="1" applyBorder="1" applyAlignment="1" quotePrefix="1">
      <alignment horizontal="center" vertical="center" wrapText="1"/>
    </xf>
    <xf numFmtId="1" fontId="19" fillId="0" borderId="19" xfId="0" applyNumberFormat="1" applyFont="1" applyBorder="1" applyAlignment="1">
      <alignment horizontal="right" vertical="center" wrapText="1"/>
    </xf>
    <xf numFmtId="1" fontId="45" fillId="0" borderId="19" xfId="97" applyNumberFormat="1" applyFont="1" applyBorder="1" applyAlignment="1">
      <alignment vertical="center"/>
      <protection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2" fontId="25" fillId="0" borderId="19" xfId="97" applyNumberFormat="1" applyFont="1" applyBorder="1" applyAlignment="1">
      <alignment vertical="center"/>
      <protection/>
    </xf>
    <xf numFmtId="49" fontId="33" fillId="0" borderId="28" xfId="0" applyNumberFormat="1" applyFont="1" applyFill="1" applyBorder="1" applyAlignment="1">
      <alignment horizontal="left" vertical="center"/>
    </xf>
    <xf numFmtId="1" fontId="25" fillId="0" borderId="28" xfId="97" applyNumberFormat="1" applyFont="1" applyBorder="1" applyAlignment="1">
      <alignment vertical="center"/>
      <protection/>
    </xf>
    <xf numFmtId="1" fontId="25" fillId="0" borderId="28" xfId="97" applyNumberFormat="1" applyFont="1" applyFill="1" applyBorder="1" applyAlignment="1">
      <alignment vertical="center"/>
      <protection/>
    </xf>
    <xf numFmtId="3" fontId="25" fillId="0" borderId="28" xfId="97" applyNumberFormat="1" applyFont="1" applyBorder="1" applyAlignment="1">
      <alignment vertical="center"/>
      <protection/>
    </xf>
    <xf numFmtId="0" fontId="33" fillId="0" borderId="28" xfId="0" applyFont="1" applyFill="1" applyBorder="1" applyAlignment="1">
      <alignment horizontal="left" vertical="center" wrapText="1"/>
    </xf>
    <xf numFmtId="49" fontId="46" fillId="0" borderId="19" xfId="0" applyNumberFormat="1" applyFont="1" applyFill="1" applyBorder="1" applyAlignment="1">
      <alignment horizontal="left" vertical="center"/>
    </xf>
    <xf numFmtId="49" fontId="46" fillId="0" borderId="19" xfId="0" applyNumberFormat="1" applyFont="1" applyFill="1" applyBorder="1" applyAlignment="1">
      <alignment horizontal="center" vertical="center"/>
    </xf>
    <xf numFmtId="49" fontId="47" fillId="0" borderId="19" xfId="0" applyNumberFormat="1" applyFont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left" vertical="center" wrapText="1"/>
      <protection/>
    </xf>
    <xf numFmtId="3" fontId="37" fillId="0" borderId="19" xfId="97" applyNumberFormat="1" applyFont="1" applyBorder="1" applyAlignment="1">
      <alignment vertical="center"/>
      <protection/>
    </xf>
    <xf numFmtId="49" fontId="48" fillId="0" borderId="19" xfId="0" applyNumberFormat="1" applyFont="1" applyFill="1" applyBorder="1" applyAlignment="1">
      <alignment horizontal="left" vertical="center"/>
    </xf>
    <xf numFmtId="49" fontId="48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Border="1" applyAlignment="1">
      <alignment vertical="center"/>
    </xf>
    <xf numFmtId="0" fontId="48" fillId="0" borderId="19" xfId="0" applyFont="1" applyFill="1" applyBorder="1" applyAlignment="1">
      <alignment horizontal="left" vertical="center" wrapText="1"/>
    </xf>
    <xf numFmtId="192" fontId="25" fillId="0" borderId="19" xfId="97" applyNumberFormat="1" applyFont="1" applyBorder="1" applyAlignment="1">
      <alignment horizontal="center" vertical="center" wrapText="1"/>
      <protection/>
    </xf>
    <xf numFmtId="3" fontId="25" fillId="0" borderId="19" xfId="97" applyNumberFormat="1" applyFont="1" applyBorder="1" applyAlignment="1">
      <alignment vertical="center" wrapText="1"/>
      <protection/>
    </xf>
    <xf numFmtId="2" fontId="25" fillId="0" borderId="19" xfId="97" applyNumberFormat="1" applyFont="1" applyBorder="1" applyAlignment="1">
      <alignment vertical="center" wrapText="1"/>
      <protection/>
    </xf>
    <xf numFmtId="2" fontId="25" fillId="0" borderId="28" xfId="97" applyNumberFormat="1" applyFont="1" applyFill="1" applyBorder="1" applyAlignment="1">
      <alignment vertical="center"/>
      <protection/>
    </xf>
    <xf numFmtId="2" fontId="25" fillId="0" borderId="19" xfId="97" applyNumberFormat="1" applyFont="1" applyFill="1" applyBorder="1" applyAlignment="1">
      <alignment vertical="center"/>
      <protection/>
    </xf>
    <xf numFmtId="2" fontId="41" fillId="0" borderId="19" xfId="97" applyNumberFormat="1" applyFont="1" applyBorder="1" applyAlignment="1">
      <alignment vertical="center" wrapText="1"/>
      <protection/>
    </xf>
    <xf numFmtId="2" fontId="37" fillId="0" borderId="18" xfId="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30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25" fillId="0" borderId="27" xfId="0" applyNumberFormat="1" applyFont="1" applyFill="1" applyBorder="1" applyAlignment="1" applyProtection="1">
      <alignment horizontal="right" vertical="top" wrapText="1"/>
      <protection/>
    </xf>
    <xf numFmtId="0" fontId="25" fillId="0" borderId="31" xfId="0" applyNumberFormat="1" applyFont="1" applyFill="1" applyBorder="1" applyAlignment="1" applyProtection="1">
      <alignment horizontal="right" vertical="top"/>
      <protection/>
    </xf>
    <xf numFmtId="0" fontId="25" fillId="0" borderId="26" xfId="0" applyNumberFormat="1" applyFont="1" applyFill="1" applyBorder="1" applyAlignment="1" applyProtection="1">
      <alignment horizontal="right" vertical="top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32" xfId="0" applyFont="1" applyBorder="1" applyAlignment="1">
      <alignment horizontal="left" vertical="justify" wrapText="1"/>
    </xf>
    <xf numFmtId="0" fontId="28" fillId="0" borderId="33" xfId="0" applyFont="1" applyBorder="1" applyAlignment="1">
      <alignment horizontal="left" vertical="justify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49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55" borderId="2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Font="1" applyBorder="1" applyAlignment="1">
      <alignment/>
    </xf>
    <xf numFmtId="0" fontId="28" fillId="55" borderId="27" xfId="0" applyFont="1" applyFill="1" applyBorder="1" applyAlignment="1">
      <alignment horizontal="left" vertical="center" wrapText="1"/>
    </xf>
    <xf numFmtId="0" fontId="28" fillId="55" borderId="31" xfId="0" applyFont="1" applyFill="1" applyBorder="1" applyAlignment="1">
      <alignment horizontal="left" vertical="center" wrapText="1"/>
    </xf>
    <xf numFmtId="0" fontId="29" fillId="0" borderId="26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8" fillId="0" borderId="0" xfId="0" applyFont="1" applyAlignment="1">
      <alignment horizontal="left" vertical="justify" wrapText="1"/>
    </xf>
    <xf numFmtId="0" fontId="35" fillId="0" borderId="0" xfId="109" applyFont="1" applyAlignment="1">
      <alignment horizontal="center"/>
      <protection/>
    </xf>
    <xf numFmtId="0" fontId="34" fillId="0" borderId="0" xfId="109" applyFont="1" applyAlignment="1">
      <alignment horizontal="center"/>
      <protection/>
    </xf>
    <xf numFmtId="0" fontId="34" fillId="0" borderId="19" xfId="109" applyFont="1" applyBorder="1" applyAlignment="1">
      <alignment horizontal="center" vertical="center" wrapText="1"/>
      <protection/>
    </xf>
    <xf numFmtId="0" fontId="34" fillId="0" borderId="19" xfId="109" applyFont="1" applyFill="1" applyBorder="1" applyAlignment="1">
      <alignment horizontal="center" vertical="center" wrapText="1"/>
      <protection/>
    </xf>
    <xf numFmtId="0" fontId="34" fillId="0" borderId="27" xfId="109" applyFont="1" applyBorder="1" applyAlignment="1">
      <alignment horizontal="center" vertical="center" wrapText="1"/>
      <protection/>
    </xf>
    <xf numFmtId="0" fontId="34" fillId="0" borderId="26" xfId="109" applyFont="1" applyBorder="1" applyAlignment="1">
      <alignment horizontal="center" vertical="center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ичайний_Додаток _ 3 зм_ни 4575" xfId="97"/>
    <cellStyle name="Зв'язана клітинка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Обычный 3" xfId="107"/>
    <cellStyle name="Обычный_дод.1" xfId="108"/>
    <cellStyle name="Обычный_дод.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75" zoomScaleNormal="75" zoomScaleSheetLayoutView="75" zoomScalePageLayoutView="0" workbookViewId="0" topLeftCell="C1">
      <selection activeCell="B1" sqref="B1:L1"/>
    </sheetView>
  </sheetViews>
  <sheetFormatPr defaultColWidth="9.16015625" defaultRowHeight="12.75"/>
  <cols>
    <col min="1" max="1" width="3.83203125" style="1" hidden="1" customWidth="1"/>
    <col min="2" max="2" width="16.5" style="3" hidden="1" customWidth="1"/>
    <col min="3" max="3" width="16.5" style="3" customWidth="1"/>
    <col min="4" max="4" width="12.83203125" style="8" customWidth="1"/>
    <col min="5" max="5" width="12.66015625" style="8" customWidth="1"/>
    <col min="6" max="6" width="68.16015625" style="1" customWidth="1"/>
    <col min="7" max="7" width="71.33203125" style="1" customWidth="1"/>
    <col min="8" max="8" width="39.5" style="1" customWidth="1"/>
    <col min="9" max="9" width="20.33203125" style="1" customWidth="1"/>
    <col min="10" max="10" width="19.5" style="1" customWidth="1"/>
    <col min="11" max="11" width="13.83203125" style="1" customWidth="1"/>
    <col min="12" max="12" width="14.16015625" style="1" customWidth="1"/>
    <col min="13" max="13" width="4.33203125" style="2" customWidth="1"/>
    <col min="14" max="16384" width="9.16015625" style="2" customWidth="1"/>
  </cols>
  <sheetData>
    <row r="1" spans="2:12" ht="54" customHeight="1">
      <c r="B1" s="173" t="s">
        <v>122</v>
      </c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2:12" ht="24.75" customHeight="1">
      <c r="B2" s="176" t="s">
        <v>20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2" ht="21.75" customHeight="1">
      <c r="B3" s="44"/>
      <c r="C3" s="40">
        <v>19310200000</v>
      </c>
      <c r="D3" s="44"/>
      <c r="E3" s="44"/>
      <c r="F3" s="44"/>
      <c r="G3" s="44"/>
      <c r="H3" s="44"/>
      <c r="I3" s="44"/>
      <c r="J3" s="44"/>
      <c r="K3" s="44"/>
      <c r="L3" s="44"/>
    </row>
    <row r="4" spans="2:12" ht="16.5" thickBot="1">
      <c r="B4" s="45"/>
      <c r="C4" s="11" t="s">
        <v>19</v>
      </c>
      <c r="D4" s="46"/>
      <c r="E4" s="46"/>
      <c r="F4" s="47"/>
      <c r="G4" s="47"/>
      <c r="H4" s="47"/>
      <c r="I4" s="47"/>
      <c r="J4" s="47"/>
      <c r="K4" s="48"/>
      <c r="L4" s="49" t="s">
        <v>2</v>
      </c>
    </row>
    <row r="5" spans="1:12" ht="105" customHeight="1" thickBot="1">
      <c r="A5" s="4"/>
      <c r="B5" s="50"/>
      <c r="C5" s="182" t="s">
        <v>5</v>
      </c>
      <c r="D5" s="180" t="s">
        <v>8</v>
      </c>
      <c r="E5" s="180" t="s">
        <v>9</v>
      </c>
      <c r="F5" s="179" t="s">
        <v>10</v>
      </c>
      <c r="G5" s="169" t="s">
        <v>4</v>
      </c>
      <c r="H5" s="169" t="s">
        <v>15</v>
      </c>
      <c r="I5" s="169" t="s">
        <v>6</v>
      </c>
      <c r="J5" s="171" t="s">
        <v>0</v>
      </c>
      <c r="K5" s="184" t="s">
        <v>1</v>
      </c>
      <c r="L5" s="185"/>
    </row>
    <row r="6" spans="1:12" ht="74.25" customHeight="1">
      <c r="A6" s="4"/>
      <c r="B6" s="51"/>
      <c r="C6" s="183"/>
      <c r="D6" s="181"/>
      <c r="E6" s="181"/>
      <c r="F6" s="170"/>
      <c r="G6" s="170"/>
      <c r="H6" s="170"/>
      <c r="I6" s="170"/>
      <c r="J6" s="172"/>
      <c r="K6" s="52" t="s">
        <v>14</v>
      </c>
      <c r="L6" s="53" t="s">
        <v>7</v>
      </c>
    </row>
    <row r="7" spans="1:14" ht="33" customHeight="1">
      <c r="A7" s="4"/>
      <c r="B7" s="51"/>
      <c r="C7" s="54" t="s">
        <v>11</v>
      </c>
      <c r="D7" s="54" t="s">
        <v>12</v>
      </c>
      <c r="E7" s="54" t="s">
        <v>13</v>
      </c>
      <c r="F7" s="55">
        <v>4</v>
      </c>
      <c r="G7" s="56">
        <v>5</v>
      </c>
      <c r="H7" s="56">
        <v>6</v>
      </c>
      <c r="I7" s="56">
        <v>7</v>
      </c>
      <c r="J7" s="57">
        <v>8</v>
      </c>
      <c r="K7" s="56">
        <v>9</v>
      </c>
      <c r="L7" s="58">
        <v>10</v>
      </c>
      <c r="M7" s="10"/>
      <c r="N7" s="10"/>
    </row>
    <row r="8" spans="1:14" ht="28.5" customHeight="1">
      <c r="A8" s="4"/>
      <c r="B8" s="51"/>
      <c r="C8" s="138" t="s">
        <v>88</v>
      </c>
      <c r="D8" s="94"/>
      <c r="E8" s="139"/>
      <c r="F8" s="117" t="s">
        <v>89</v>
      </c>
      <c r="G8" s="140"/>
      <c r="H8" s="140"/>
      <c r="I8" s="143">
        <f>SUM(I9)</f>
        <v>-13000</v>
      </c>
      <c r="J8" s="143">
        <f>SUM(J9)</f>
        <v>-13000</v>
      </c>
      <c r="K8" s="56"/>
      <c r="L8" s="137"/>
      <c r="M8" s="10"/>
      <c r="N8" s="10"/>
    </row>
    <row r="9" spans="1:14" ht="36" customHeight="1">
      <c r="A9" s="4"/>
      <c r="B9" s="51"/>
      <c r="C9" s="29" t="s">
        <v>90</v>
      </c>
      <c r="D9" s="26"/>
      <c r="E9" s="99"/>
      <c r="F9" s="141" t="s">
        <v>89</v>
      </c>
      <c r="G9" s="140"/>
      <c r="H9" s="140"/>
      <c r="I9" s="143">
        <f>SUM(I10)</f>
        <v>-13000</v>
      </c>
      <c r="J9" s="143">
        <f>SUM(J10)</f>
        <v>-13000</v>
      </c>
      <c r="K9" s="56"/>
      <c r="L9" s="137"/>
      <c r="M9" s="10"/>
      <c r="N9" s="10"/>
    </row>
    <row r="10" spans="1:14" ht="45" customHeight="1">
      <c r="A10" s="4"/>
      <c r="B10" s="51"/>
      <c r="C10" s="29" t="s">
        <v>91</v>
      </c>
      <c r="D10" s="26" t="s">
        <v>27</v>
      </c>
      <c r="E10" s="26" t="s">
        <v>28</v>
      </c>
      <c r="F10" s="142" t="s">
        <v>29</v>
      </c>
      <c r="G10" s="33" t="s">
        <v>92</v>
      </c>
      <c r="H10" s="33" t="s">
        <v>93</v>
      </c>
      <c r="I10" s="144">
        <f>SUM(J10+K10)</f>
        <v>-13000</v>
      </c>
      <c r="J10" s="145">
        <v>-13000</v>
      </c>
      <c r="K10" s="56"/>
      <c r="L10" s="137"/>
      <c r="M10" s="10"/>
      <c r="N10" s="10"/>
    </row>
    <row r="11" spans="1:14" ht="52.5" customHeight="1">
      <c r="A11" s="4"/>
      <c r="B11" s="51"/>
      <c r="C11" s="93" t="s">
        <v>71</v>
      </c>
      <c r="D11" s="94"/>
      <c r="E11" s="95"/>
      <c r="F11" s="117" t="s">
        <v>80</v>
      </c>
      <c r="G11" s="118"/>
      <c r="H11" s="118"/>
      <c r="I11" s="119">
        <f>SUM(J11+K11)</f>
        <v>-6630</v>
      </c>
      <c r="J11" s="120">
        <f>SUM(J13:J13)</f>
        <v>-6630</v>
      </c>
      <c r="K11" s="118"/>
      <c r="L11" s="121"/>
      <c r="M11" s="10"/>
      <c r="N11" s="10"/>
    </row>
    <row r="12" spans="1:14" ht="47.25" customHeight="1">
      <c r="A12" s="4"/>
      <c r="B12" s="51"/>
      <c r="C12" s="29" t="s">
        <v>72</v>
      </c>
      <c r="D12" s="26"/>
      <c r="E12" s="99"/>
      <c r="F12" s="30" t="s">
        <v>73</v>
      </c>
      <c r="G12" s="122"/>
      <c r="H12" s="122"/>
      <c r="I12" s="25">
        <f>SUM(J12+K12)</f>
        <v>-6630</v>
      </c>
      <c r="J12" s="123">
        <f>SUM(J13:J13)</f>
        <v>-6630</v>
      </c>
      <c r="K12" s="122"/>
      <c r="L12" s="124"/>
      <c r="M12" s="10"/>
      <c r="N12" s="10"/>
    </row>
    <row r="13" spans="1:14" ht="46.5" customHeight="1">
      <c r="A13" s="4"/>
      <c r="B13" s="51"/>
      <c r="C13" s="29" t="s">
        <v>74</v>
      </c>
      <c r="D13" s="26" t="s">
        <v>75</v>
      </c>
      <c r="E13" s="100" t="s">
        <v>76</v>
      </c>
      <c r="F13" s="30" t="s">
        <v>77</v>
      </c>
      <c r="G13" s="125" t="s">
        <v>78</v>
      </c>
      <c r="H13" s="126" t="s">
        <v>79</v>
      </c>
      <c r="I13" s="25">
        <f>SUM(J13+K13)</f>
        <v>-6630</v>
      </c>
      <c r="J13" s="127">
        <v>-6630</v>
      </c>
      <c r="K13" s="122"/>
      <c r="L13" s="124"/>
      <c r="M13" s="10"/>
      <c r="N13" s="10"/>
    </row>
    <row r="14" spans="1:14" s="11" customFormat="1" ht="48.75" customHeight="1">
      <c r="A14" s="3"/>
      <c r="B14" s="59"/>
      <c r="C14" s="93" t="s">
        <v>24</v>
      </c>
      <c r="D14" s="94"/>
      <c r="E14" s="95"/>
      <c r="F14" s="96" t="s">
        <v>30</v>
      </c>
      <c r="G14" s="97"/>
      <c r="H14" s="97"/>
      <c r="I14" s="167">
        <f>SUM(I15)</f>
        <v>-3914.4300000000003</v>
      </c>
      <c r="J14" s="167">
        <f>SUM(J15)</f>
        <v>-3914.4300000000003</v>
      </c>
      <c r="K14" s="98">
        <f>SUM(K15)</f>
        <v>0</v>
      </c>
      <c r="L14" s="98">
        <f>SUM(L15)</f>
        <v>0</v>
      </c>
      <c r="M14" s="10"/>
      <c r="N14" s="10"/>
    </row>
    <row r="15" spans="1:14" s="11" customFormat="1" ht="46.5" customHeight="1">
      <c r="A15" s="3"/>
      <c r="B15" s="18"/>
      <c r="C15" s="29" t="s">
        <v>25</v>
      </c>
      <c r="D15" s="26"/>
      <c r="E15" s="99"/>
      <c r="F15" s="30" t="s">
        <v>31</v>
      </c>
      <c r="G15" s="97"/>
      <c r="H15" s="97"/>
      <c r="I15" s="164">
        <f>SUM(J15:K15)</f>
        <v>-3914.4300000000003</v>
      </c>
      <c r="J15" s="146">
        <f>SUM(J16:J19)</f>
        <v>-3914.4300000000003</v>
      </c>
      <c r="K15" s="34">
        <f>SUM(K18:K18)</f>
        <v>0</v>
      </c>
      <c r="L15" s="34">
        <f>SUM(L18:L18)</f>
        <v>0</v>
      </c>
      <c r="M15" s="10"/>
      <c r="N15" s="10"/>
    </row>
    <row r="16" spans="1:14" s="32" customFormat="1" ht="51.75" customHeight="1">
      <c r="A16" s="27"/>
      <c r="B16" s="28"/>
      <c r="C16" s="29" t="s">
        <v>49</v>
      </c>
      <c r="D16" s="26" t="s">
        <v>50</v>
      </c>
      <c r="E16" s="100" t="s">
        <v>51</v>
      </c>
      <c r="F16" s="30" t="s">
        <v>52</v>
      </c>
      <c r="G16" s="101" t="s">
        <v>83</v>
      </c>
      <c r="H16" s="102" t="s">
        <v>53</v>
      </c>
      <c r="I16" s="146">
        <f>SUM(J16+K16)</f>
        <v>18085.57</v>
      </c>
      <c r="J16" s="146">
        <v>18085.57</v>
      </c>
      <c r="K16" s="60"/>
      <c r="L16" s="103"/>
      <c r="M16" s="31"/>
      <c r="N16" s="31"/>
    </row>
    <row r="17" spans="1:14" s="11" customFormat="1" ht="51.75" customHeight="1">
      <c r="A17" s="3"/>
      <c r="B17" s="28"/>
      <c r="C17" s="29" t="s">
        <v>54</v>
      </c>
      <c r="D17" s="26" t="s">
        <v>55</v>
      </c>
      <c r="E17" s="26">
        <v>1030</v>
      </c>
      <c r="F17" s="30" t="s">
        <v>56</v>
      </c>
      <c r="G17" s="33" t="s">
        <v>84</v>
      </c>
      <c r="H17" s="102" t="s">
        <v>57</v>
      </c>
      <c r="I17" s="25">
        <f>SUM(J17+K17)</f>
        <v>-21070</v>
      </c>
      <c r="J17" s="104">
        <v>-21070</v>
      </c>
      <c r="K17" s="60"/>
      <c r="L17" s="103"/>
      <c r="M17" s="10"/>
      <c r="N17" s="10"/>
    </row>
    <row r="18" spans="1:14" s="11" customFormat="1" ht="105" customHeight="1">
      <c r="A18" s="3"/>
      <c r="B18" s="18"/>
      <c r="C18" s="29" t="s">
        <v>26</v>
      </c>
      <c r="D18" s="26" t="s">
        <v>27</v>
      </c>
      <c r="E18" s="26" t="s">
        <v>28</v>
      </c>
      <c r="F18" s="30" t="s">
        <v>29</v>
      </c>
      <c r="G18" s="33" t="s">
        <v>120</v>
      </c>
      <c r="H18" s="33" t="s">
        <v>58</v>
      </c>
      <c r="I18" s="25">
        <f>SUM(J18+K18)</f>
        <v>-10930</v>
      </c>
      <c r="J18" s="34">
        <v>-10930</v>
      </c>
      <c r="K18" s="60"/>
      <c r="L18" s="61"/>
      <c r="M18" s="10"/>
      <c r="N18" s="10"/>
    </row>
    <row r="19" spans="1:14" s="11" customFormat="1" ht="72.75" customHeight="1">
      <c r="A19" s="3"/>
      <c r="B19" s="108"/>
      <c r="C19" s="29" t="s">
        <v>26</v>
      </c>
      <c r="D19" s="26" t="s">
        <v>27</v>
      </c>
      <c r="E19" s="26" t="s">
        <v>28</v>
      </c>
      <c r="F19" s="30" t="s">
        <v>29</v>
      </c>
      <c r="G19" s="33" t="s">
        <v>81</v>
      </c>
      <c r="H19" s="33" t="s">
        <v>82</v>
      </c>
      <c r="I19" s="25">
        <f>SUM(J19+K19)</f>
        <v>10000</v>
      </c>
      <c r="J19" s="34">
        <v>10000</v>
      </c>
      <c r="K19" s="60"/>
      <c r="L19" s="61"/>
      <c r="M19" s="10"/>
      <c r="N19" s="10"/>
    </row>
    <row r="20" spans="1:14" s="11" customFormat="1" ht="72.75" customHeight="1">
      <c r="A20" s="3"/>
      <c r="B20" s="108"/>
      <c r="C20" s="93" t="s">
        <v>62</v>
      </c>
      <c r="D20" s="94"/>
      <c r="E20" s="95"/>
      <c r="F20" s="96" t="s">
        <v>63</v>
      </c>
      <c r="G20" s="110"/>
      <c r="H20" s="110" t="s">
        <v>121</v>
      </c>
      <c r="I20" s="167">
        <f>SUM(I21)</f>
        <v>-68763.72</v>
      </c>
      <c r="J20" s="167">
        <f>SUM(J21)</f>
        <v>-33263.72</v>
      </c>
      <c r="K20" s="98">
        <f>SUM(K21)</f>
        <v>-35500</v>
      </c>
      <c r="L20" s="98">
        <f>SUM(L21)</f>
        <v>-35500</v>
      </c>
      <c r="M20" s="10"/>
      <c r="N20" s="10"/>
    </row>
    <row r="21" spans="1:14" s="11" customFormat="1" ht="72.75" customHeight="1">
      <c r="A21" s="3"/>
      <c r="B21" s="108"/>
      <c r="C21" s="111" t="s">
        <v>64</v>
      </c>
      <c r="D21" s="109"/>
      <c r="E21" s="112"/>
      <c r="F21" s="113" t="s">
        <v>63</v>
      </c>
      <c r="G21" s="114"/>
      <c r="H21" s="114"/>
      <c r="I21" s="164">
        <f>SUM(I22:I26)</f>
        <v>-68763.72</v>
      </c>
      <c r="J21" s="164">
        <f>SUM(J22:J26)</f>
        <v>-33263.72</v>
      </c>
      <c r="K21" s="34">
        <f>SUM(K22:K26)</f>
        <v>-35500</v>
      </c>
      <c r="L21" s="34">
        <f>SUM(L22:L26)</f>
        <v>-35500</v>
      </c>
      <c r="M21" s="10"/>
      <c r="N21" s="10"/>
    </row>
    <row r="22" spans="1:14" s="11" customFormat="1" ht="72.75" customHeight="1">
      <c r="A22" s="3"/>
      <c r="B22" s="108"/>
      <c r="C22" s="115" t="s">
        <v>65</v>
      </c>
      <c r="D22" s="26" t="s">
        <v>66</v>
      </c>
      <c r="E22" s="100" t="s">
        <v>67</v>
      </c>
      <c r="F22" s="116" t="s">
        <v>68</v>
      </c>
      <c r="G22" s="110" t="s">
        <v>69</v>
      </c>
      <c r="H22" s="110" t="s">
        <v>70</v>
      </c>
      <c r="I22" s="146">
        <v>-75500</v>
      </c>
      <c r="J22" s="166">
        <v>-40000</v>
      </c>
      <c r="K22" s="103">
        <v>-35500</v>
      </c>
      <c r="L22" s="103">
        <v>-35500</v>
      </c>
      <c r="M22" s="10"/>
      <c r="N22" s="10"/>
    </row>
    <row r="23" spans="1:14" s="11" customFormat="1" ht="72.75" customHeight="1">
      <c r="A23" s="3"/>
      <c r="B23" s="108"/>
      <c r="C23" s="115" t="s">
        <v>65</v>
      </c>
      <c r="D23" s="26" t="s">
        <v>66</v>
      </c>
      <c r="E23" s="100" t="s">
        <v>67</v>
      </c>
      <c r="F23" s="116" t="s">
        <v>68</v>
      </c>
      <c r="G23" s="110" t="s">
        <v>117</v>
      </c>
      <c r="H23" s="110" t="s">
        <v>70</v>
      </c>
      <c r="I23" s="164">
        <f>SUM(J23:K23)</f>
        <v>5151.28</v>
      </c>
      <c r="J23" s="166">
        <v>5151.28</v>
      </c>
      <c r="K23" s="150"/>
      <c r="L23" s="150"/>
      <c r="M23" s="10"/>
      <c r="N23" s="10"/>
    </row>
    <row r="24" spans="1:14" s="11" customFormat="1" ht="72.75" customHeight="1">
      <c r="A24" s="3"/>
      <c r="B24" s="108"/>
      <c r="C24" s="115" t="s">
        <v>65</v>
      </c>
      <c r="D24" s="26" t="s">
        <v>66</v>
      </c>
      <c r="E24" s="100" t="s">
        <v>67</v>
      </c>
      <c r="F24" s="116" t="s">
        <v>68</v>
      </c>
      <c r="G24" s="110" t="s">
        <v>94</v>
      </c>
      <c r="H24" s="110" t="s">
        <v>95</v>
      </c>
      <c r="I24" s="164">
        <f>SUM(J24:K24)</f>
        <v>16300</v>
      </c>
      <c r="J24" s="166">
        <v>16300</v>
      </c>
      <c r="K24" s="150"/>
      <c r="L24" s="150"/>
      <c r="M24" s="10"/>
      <c r="N24" s="10"/>
    </row>
    <row r="25" spans="1:14" s="11" customFormat="1" ht="72.75" customHeight="1">
      <c r="A25" s="3"/>
      <c r="B25" s="108"/>
      <c r="C25" s="29" t="s">
        <v>96</v>
      </c>
      <c r="D25" s="26" t="s">
        <v>97</v>
      </c>
      <c r="E25" s="26" t="s">
        <v>98</v>
      </c>
      <c r="F25" s="30" t="s">
        <v>99</v>
      </c>
      <c r="G25" s="125" t="s">
        <v>100</v>
      </c>
      <c r="H25" s="33" t="s">
        <v>101</v>
      </c>
      <c r="I25" s="164">
        <f>SUM(J25:K25)</f>
        <v>-5200</v>
      </c>
      <c r="J25" s="165">
        <v>-5200</v>
      </c>
      <c r="K25" s="150"/>
      <c r="L25" s="150"/>
      <c r="M25" s="10"/>
      <c r="N25" s="10"/>
    </row>
    <row r="26" spans="1:14" s="11" customFormat="1" ht="72.75" customHeight="1">
      <c r="A26" s="3"/>
      <c r="B26" s="108"/>
      <c r="C26" s="147" t="s">
        <v>102</v>
      </c>
      <c r="D26" s="109" t="s">
        <v>103</v>
      </c>
      <c r="E26" s="26" t="s">
        <v>104</v>
      </c>
      <c r="F26" s="30" t="s">
        <v>105</v>
      </c>
      <c r="G26" s="110" t="s">
        <v>106</v>
      </c>
      <c r="H26" s="110" t="s">
        <v>107</v>
      </c>
      <c r="I26" s="164">
        <f>SUM(J26:K26)</f>
        <v>-9515</v>
      </c>
      <c r="J26" s="165">
        <v>-9515</v>
      </c>
      <c r="K26" s="150"/>
      <c r="L26" s="150"/>
      <c r="M26" s="10"/>
      <c r="N26" s="10"/>
    </row>
    <row r="27" spans="1:14" s="11" customFormat="1" ht="72.75" customHeight="1">
      <c r="A27" s="3"/>
      <c r="B27" s="108"/>
      <c r="C27" s="152" t="s">
        <v>108</v>
      </c>
      <c r="D27" s="153"/>
      <c r="E27" s="154"/>
      <c r="F27" s="155" t="s">
        <v>109</v>
      </c>
      <c r="G27" s="156"/>
      <c r="H27" s="157"/>
      <c r="I27" s="148">
        <f>SUM(I28)</f>
        <v>-37000</v>
      </c>
      <c r="J27" s="148">
        <f>SUM(J28)</f>
        <v>-37000</v>
      </c>
      <c r="K27" s="150"/>
      <c r="L27" s="150"/>
      <c r="M27" s="10"/>
      <c r="N27" s="10"/>
    </row>
    <row r="28" spans="1:14" s="11" customFormat="1" ht="72.75" customHeight="1">
      <c r="A28" s="3"/>
      <c r="B28" s="108"/>
      <c r="C28" s="158" t="s">
        <v>110</v>
      </c>
      <c r="D28" s="159"/>
      <c r="E28" s="160"/>
      <c r="F28" s="161" t="s">
        <v>109</v>
      </c>
      <c r="G28" s="33"/>
      <c r="H28" s="103"/>
      <c r="I28" s="148">
        <f>SUM(I29)</f>
        <v>-37000</v>
      </c>
      <c r="J28" s="148">
        <f>SUM(J29)</f>
        <v>-37000</v>
      </c>
      <c r="K28" s="150"/>
      <c r="L28" s="150"/>
      <c r="M28" s="10"/>
      <c r="N28" s="10"/>
    </row>
    <row r="29" spans="1:14" s="11" customFormat="1" ht="72.75" customHeight="1">
      <c r="A29" s="3"/>
      <c r="B29" s="108"/>
      <c r="C29" s="147" t="s">
        <v>111</v>
      </c>
      <c r="D29" s="109" t="s">
        <v>112</v>
      </c>
      <c r="E29" s="109" t="s">
        <v>113</v>
      </c>
      <c r="F29" s="151" t="s">
        <v>114</v>
      </c>
      <c r="G29" s="162" t="s">
        <v>115</v>
      </c>
      <c r="H29" s="163" t="s">
        <v>116</v>
      </c>
      <c r="I29" s="148">
        <f>SUM(J29)</f>
        <v>-37000</v>
      </c>
      <c r="J29" s="149">
        <v>-37000</v>
      </c>
      <c r="K29" s="150"/>
      <c r="L29" s="150"/>
      <c r="M29" s="10"/>
      <c r="N29" s="10"/>
    </row>
    <row r="30" spans="1:12" s="6" customFormat="1" ht="49.5" customHeight="1" thickBot="1">
      <c r="A30" s="7"/>
      <c r="B30" s="12"/>
      <c r="C30" s="19"/>
      <c r="D30" s="19"/>
      <c r="E30" s="20"/>
      <c r="F30" s="63" t="s">
        <v>6</v>
      </c>
      <c r="G30" s="21"/>
      <c r="H30" s="21"/>
      <c r="I30" s="168">
        <f>SUM(I8+I11+I14+I20+I27)</f>
        <v>-129308.15</v>
      </c>
      <c r="J30" s="168">
        <f>SUM(J8+J11+J14+J20+J27)</f>
        <v>-93808.15</v>
      </c>
      <c r="K30" s="62">
        <f>SUM(K11+K14+K20)</f>
        <v>-35500</v>
      </c>
      <c r="L30" s="62">
        <f>SUM(L11+L14+L20)</f>
        <v>-35500</v>
      </c>
    </row>
    <row r="31" spans="1:12" s="6" customFormat="1" ht="25.5" customHeight="1">
      <c r="A31" s="7"/>
      <c r="B31" s="13"/>
      <c r="C31" s="14"/>
      <c r="D31" s="14"/>
      <c r="E31" s="14"/>
      <c r="F31" s="14"/>
      <c r="G31" s="13"/>
      <c r="H31" s="13"/>
      <c r="I31" s="13"/>
      <c r="J31" s="13"/>
      <c r="K31" s="13"/>
      <c r="L31" s="13"/>
    </row>
    <row r="32" spans="2:12" ht="29.25" customHeight="1">
      <c r="B32" s="15"/>
      <c r="C32" s="177" t="s">
        <v>118</v>
      </c>
      <c r="D32" s="177"/>
      <c r="E32" s="177"/>
      <c r="F32" s="177"/>
      <c r="G32" s="177"/>
      <c r="H32" s="177"/>
      <c r="I32" s="177"/>
      <c r="J32" s="177"/>
      <c r="K32" s="177"/>
      <c r="L32" s="178"/>
    </row>
    <row r="33" spans="3:12" ht="103.5" customHeight="1">
      <c r="C33" s="7"/>
      <c r="D33" s="9"/>
      <c r="E33" s="9"/>
      <c r="F33" s="7"/>
      <c r="G33" s="3"/>
      <c r="H33" s="3"/>
      <c r="I33" s="3"/>
      <c r="J33" s="3"/>
      <c r="K33" s="3"/>
      <c r="L33" s="3"/>
    </row>
    <row r="34" ht="103.5" customHeight="1"/>
  </sheetData>
  <sheetProtection/>
  <mergeCells count="12">
    <mergeCell ref="H5:H6"/>
    <mergeCell ref="I5:I6"/>
    <mergeCell ref="G5:G6"/>
    <mergeCell ref="J5:J6"/>
    <mergeCell ref="B1:L1"/>
    <mergeCell ref="B2:L2"/>
    <mergeCell ref="C32:L32"/>
    <mergeCell ref="F5:F6"/>
    <mergeCell ref="E5:E6"/>
    <mergeCell ref="D5:D6"/>
    <mergeCell ref="C5:C6"/>
    <mergeCell ref="K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0" workbookViewId="0" topLeftCell="A7">
      <selection activeCell="A18" sqref="A18:M18"/>
    </sheetView>
  </sheetViews>
  <sheetFormatPr defaultColWidth="9.33203125" defaultRowHeight="12.75"/>
  <cols>
    <col min="1" max="1" width="39.5" style="0" customWidth="1"/>
    <col min="2" max="2" width="73.83203125" style="0" customWidth="1"/>
    <col min="3" max="3" width="41.33203125" style="0" customWidth="1"/>
    <col min="4" max="4" width="40.66015625" style="0" customWidth="1"/>
    <col min="5" max="5" width="36.33203125" style="0" customWidth="1"/>
    <col min="6" max="6" width="28.66015625" style="0" customWidth="1"/>
    <col min="7" max="7" width="29" style="0" customWidth="1"/>
    <col min="8" max="8" width="28.5" style="0" customWidth="1"/>
    <col min="9" max="9" width="25.83203125" style="0" customWidth="1"/>
  </cols>
  <sheetData>
    <row r="1" spans="1:10" ht="18.75">
      <c r="A1" s="5"/>
      <c r="B1" s="5"/>
      <c r="C1" s="5"/>
      <c r="D1" s="5"/>
      <c r="E1" s="5"/>
      <c r="F1" s="5"/>
      <c r="G1" s="5"/>
      <c r="H1" s="39"/>
      <c r="I1" s="39"/>
      <c r="J1" s="39"/>
    </row>
    <row r="2" spans="1:13" ht="102" customHeight="1">
      <c r="A2" s="5"/>
      <c r="B2" s="5"/>
      <c r="C2" s="5"/>
      <c r="D2" s="5"/>
      <c r="E2" s="5"/>
      <c r="F2" s="5"/>
      <c r="G2" s="191" t="s">
        <v>87</v>
      </c>
      <c r="H2" s="191"/>
      <c r="I2" s="191"/>
      <c r="J2" s="191"/>
      <c r="K2" s="39"/>
      <c r="L2" s="39"/>
      <c r="M2" s="39"/>
    </row>
    <row r="3" spans="1:13" ht="18.75">
      <c r="A3" s="5"/>
      <c r="B3" s="5"/>
      <c r="C3" s="5"/>
      <c r="D3" s="5"/>
      <c r="E3" s="5"/>
      <c r="F3" s="5"/>
      <c r="G3" s="67"/>
      <c r="H3" s="39"/>
      <c r="I3" s="39"/>
      <c r="J3" s="39"/>
      <c r="K3" s="39"/>
      <c r="L3" s="39"/>
      <c r="M3" s="39"/>
    </row>
    <row r="4" spans="1:13" ht="18.75">
      <c r="A4" s="5"/>
      <c r="B4" s="5"/>
      <c r="C4" s="5"/>
      <c r="D4" s="5"/>
      <c r="E4" s="5"/>
      <c r="F4" s="5"/>
      <c r="G4" s="5"/>
      <c r="H4" s="39"/>
      <c r="I4" s="39"/>
      <c r="J4" s="39"/>
      <c r="K4" s="39"/>
      <c r="L4" s="39"/>
      <c r="M4" s="39"/>
    </row>
    <row r="5" spans="1:13" ht="57" customHeight="1">
      <c r="A5" s="5"/>
      <c r="B5" s="192" t="s">
        <v>47</v>
      </c>
      <c r="C5" s="192"/>
      <c r="D5" s="192"/>
      <c r="E5" s="68"/>
      <c r="F5" s="68"/>
      <c r="G5" s="5"/>
      <c r="H5" s="39"/>
      <c r="I5" s="39"/>
      <c r="J5" s="39"/>
      <c r="K5" s="39"/>
      <c r="L5" s="39"/>
      <c r="M5" s="39"/>
    </row>
    <row r="6" spans="1:13" ht="57" customHeight="1">
      <c r="A6" s="69">
        <v>19310200000</v>
      </c>
      <c r="B6" s="70"/>
      <c r="C6" s="70"/>
      <c r="D6" s="68"/>
      <c r="E6" s="68"/>
      <c r="F6" s="68"/>
      <c r="G6" s="5"/>
      <c r="H6" s="39"/>
      <c r="I6" s="39"/>
      <c r="J6" s="39"/>
      <c r="K6" s="39"/>
      <c r="L6" s="39"/>
      <c r="M6" s="39"/>
    </row>
    <row r="7" spans="1:13" ht="30" customHeight="1">
      <c r="A7" s="6" t="s">
        <v>19</v>
      </c>
      <c r="B7" s="5"/>
      <c r="C7" s="5"/>
      <c r="D7" s="5"/>
      <c r="E7" s="5"/>
      <c r="F7" s="5"/>
      <c r="G7" s="5"/>
      <c r="H7" s="39"/>
      <c r="I7" s="39"/>
      <c r="J7" s="39"/>
      <c r="K7" s="39"/>
      <c r="L7" s="39"/>
      <c r="M7" s="39"/>
    </row>
    <row r="8" spans="1:13" ht="52.5" customHeight="1">
      <c r="A8" s="196" t="s">
        <v>16</v>
      </c>
      <c r="B8" s="196" t="s">
        <v>17</v>
      </c>
      <c r="C8" s="107"/>
      <c r="D8" s="193" t="s">
        <v>21</v>
      </c>
      <c r="E8" s="194"/>
      <c r="F8" s="194"/>
      <c r="G8" s="195"/>
      <c r="H8" s="186" t="s">
        <v>23</v>
      </c>
      <c r="I8" s="187"/>
      <c r="J8" s="39"/>
      <c r="K8" s="39"/>
      <c r="L8" s="39"/>
      <c r="M8" s="39"/>
    </row>
    <row r="9" spans="1:13" ht="36" customHeight="1">
      <c r="A9" s="196"/>
      <c r="B9" s="196"/>
      <c r="C9" s="188" t="s">
        <v>46</v>
      </c>
      <c r="D9" s="189"/>
      <c r="E9" s="189"/>
      <c r="F9" s="189"/>
      <c r="G9" s="190"/>
      <c r="H9" s="186" t="s">
        <v>48</v>
      </c>
      <c r="I9" s="187"/>
      <c r="J9" s="39"/>
      <c r="K9" s="39"/>
      <c r="L9" s="39"/>
      <c r="M9" s="39"/>
    </row>
    <row r="10" spans="1:13" ht="60" customHeight="1">
      <c r="A10" s="196"/>
      <c r="B10" s="196"/>
      <c r="C10" s="188" t="s">
        <v>22</v>
      </c>
      <c r="D10" s="189"/>
      <c r="E10" s="189"/>
      <c r="F10" s="189"/>
      <c r="G10" s="190"/>
      <c r="H10" s="107" t="s">
        <v>22</v>
      </c>
      <c r="I10" s="65"/>
      <c r="J10" s="39"/>
      <c r="K10" s="39"/>
      <c r="L10" s="39"/>
      <c r="M10" s="39"/>
    </row>
    <row r="11" spans="1:13" ht="201.75" customHeight="1">
      <c r="A11" s="196"/>
      <c r="B11" s="196"/>
      <c r="C11" s="17" t="s">
        <v>86</v>
      </c>
      <c r="D11" s="64" t="s">
        <v>60</v>
      </c>
      <c r="E11" s="64" t="s">
        <v>61</v>
      </c>
      <c r="F11" s="134" t="s">
        <v>45</v>
      </c>
      <c r="G11" s="65" t="s">
        <v>18</v>
      </c>
      <c r="H11" s="17" t="s">
        <v>45</v>
      </c>
      <c r="I11" s="65" t="s">
        <v>18</v>
      </c>
      <c r="J11" s="39"/>
      <c r="K11" s="39"/>
      <c r="L11" s="39"/>
      <c r="M11" s="39"/>
    </row>
    <row r="12" spans="1:13" ht="63" customHeight="1">
      <c r="A12" s="71"/>
      <c r="B12" s="71"/>
      <c r="C12" s="16">
        <v>410510000</v>
      </c>
      <c r="D12" s="16">
        <v>41055200</v>
      </c>
      <c r="E12" s="16">
        <v>41051400</v>
      </c>
      <c r="F12" s="16">
        <v>410339000</v>
      </c>
      <c r="G12" s="65"/>
      <c r="H12" s="66"/>
      <c r="I12" s="72"/>
      <c r="J12" s="39"/>
      <c r="K12" s="39"/>
      <c r="L12" s="39"/>
      <c r="M12" s="39"/>
    </row>
    <row r="13" spans="1:13" ht="46.5" customHeight="1">
      <c r="A13" s="71">
        <v>1</v>
      </c>
      <c r="B13" s="71">
        <v>2</v>
      </c>
      <c r="C13" s="17">
        <v>3</v>
      </c>
      <c r="D13" s="16">
        <v>4</v>
      </c>
      <c r="E13" s="16">
        <v>5</v>
      </c>
      <c r="F13" s="16">
        <v>6</v>
      </c>
      <c r="G13" s="65">
        <v>7</v>
      </c>
      <c r="H13" s="73">
        <v>8</v>
      </c>
      <c r="I13" s="73">
        <v>9</v>
      </c>
      <c r="J13" s="39"/>
      <c r="K13" s="39"/>
      <c r="L13" s="39"/>
      <c r="M13" s="39"/>
    </row>
    <row r="14" spans="1:13" ht="46.5" customHeight="1">
      <c r="A14" s="88" t="s">
        <v>43</v>
      </c>
      <c r="B14" s="89" t="s">
        <v>44</v>
      </c>
      <c r="C14" s="136">
        <v>1750000</v>
      </c>
      <c r="D14" s="90">
        <v>400000</v>
      </c>
      <c r="E14" s="90">
        <v>130020</v>
      </c>
      <c r="F14" s="90"/>
      <c r="G14" s="91">
        <f>SUM(C14:F14)</f>
        <v>2280020</v>
      </c>
      <c r="H14" s="105"/>
      <c r="I14" s="106"/>
      <c r="J14" s="39"/>
      <c r="K14" s="39"/>
      <c r="L14" s="39"/>
      <c r="M14" s="39"/>
    </row>
    <row r="15" spans="1:13" ht="46.5" customHeight="1">
      <c r="A15" s="128">
        <v>19538000000</v>
      </c>
      <c r="B15" s="89" t="s">
        <v>85</v>
      </c>
      <c r="C15" s="135"/>
      <c r="D15" s="129"/>
      <c r="E15" s="131"/>
      <c r="F15" s="132">
        <v>11236.85</v>
      </c>
      <c r="G15" s="130">
        <f>SUM(C15:F15)</f>
        <v>11236.85</v>
      </c>
      <c r="H15" s="105"/>
      <c r="I15" s="106"/>
      <c r="J15" s="39"/>
      <c r="K15" s="39"/>
      <c r="L15" s="39"/>
      <c r="M15" s="39"/>
    </row>
    <row r="16" spans="1:13" ht="48.75" customHeight="1">
      <c r="A16" s="78"/>
      <c r="B16" s="73" t="s">
        <v>3</v>
      </c>
      <c r="C16" s="92">
        <f>SUM(C14:C15)</f>
        <v>1750000</v>
      </c>
      <c r="D16" s="92">
        <f>SUM(D14:D15)</f>
        <v>400000</v>
      </c>
      <c r="E16" s="92">
        <f>SUM(E14:E15)</f>
        <v>130020</v>
      </c>
      <c r="F16" s="133">
        <f>SUM(F14:F15)</f>
        <v>11236.85</v>
      </c>
      <c r="G16" s="130">
        <f>SUM(C16:F16)</f>
        <v>2291256.85</v>
      </c>
      <c r="H16" s="92">
        <f>SUM(H14:H14)</f>
        <v>0</v>
      </c>
      <c r="I16" s="105">
        <f>SUM(I14:I14)</f>
        <v>0</v>
      </c>
      <c r="J16" s="39"/>
      <c r="K16" s="39"/>
      <c r="L16" s="39"/>
      <c r="M16" s="39"/>
    </row>
    <row r="17" spans="1:13" ht="54" customHeight="1">
      <c r="A17" s="74"/>
      <c r="B17" s="75"/>
      <c r="C17" s="75"/>
      <c r="D17" s="76"/>
      <c r="E17" s="76"/>
      <c r="F17" s="76"/>
      <c r="G17" s="77"/>
      <c r="H17" s="39"/>
      <c r="I17" s="39"/>
      <c r="J17" s="39"/>
      <c r="K17" s="39"/>
      <c r="L17" s="39"/>
      <c r="M17" s="39"/>
    </row>
    <row r="18" spans="1:13" ht="60" customHeight="1">
      <c r="A18" s="177" t="s">
        <v>118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</row>
    <row r="19" spans="1:13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</sheetData>
  <sheetProtection/>
  <mergeCells count="10">
    <mergeCell ref="H8:I8"/>
    <mergeCell ref="C10:G10"/>
    <mergeCell ref="C9:G9"/>
    <mergeCell ref="H9:I9"/>
    <mergeCell ref="A18:M18"/>
    <mergeCell ref="G2:J2"/>
    <mergeCell ref="B5:D5"/>
    <mergeCell ref="D8:G8"/>
    <mergeCell ref="A8:A11"/>
    <mergeCell ref="B8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colBreaks count="1" manualBreakCount="1">
    <brk id="9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Normal="75" zoomScalePageLayoutView="0" workbookViewId="0" topLeftCell="A1">
      <selection activeCell="F23" sqref="F23"/>
    </sheetView>
  </sheetViews>
  <sheetFormatPr defaultColWidth="9.33203125" defaultRowHeight="12.75"/>
  <cols>
    <col min="1" max="1" width="24.5" style="0" customWidth="1"/>
    <col min="2" max="2" width="60.5" style="0" customWidth="1"/>
    <col min="3" max="3" width="31.16015625" style="0" customWidth="1"/>
    <col min="4" max="4" width="35.83203125" style="0" customWidth="1"/>
    <col min="5" max="5" width="32.16015625" style="0" customWidth="1"/>
    <col min="6" max="6" width="34" style="0" customWidth="1"/>
    <col min="7" max="7" width="4.83203125" style="0" hidden="1" customWidth="1"/>
    <col min="8" max="8" width="6.16015625" style="0" hidden="1" customWidth="1"/>
    <col min="9" max="9" width="5.16015625" style="0" hidden="1" customWidth="1"/>
  </cols>
  <sheetData>
    <row r="1" spans="1:9" ht="89.25" customHeight="1">
      <c r="A1" s="35"/>
      <c r="B1" s="35"/>
      <c r="C1" s="35"/>
      <c r="D1" s="191" t="s">
        <v>59</v>
      </c>
      <c r="E1" s="197"/>
      <c r="F1" s="197"/>
      <c r="G1" s="197"/>
      <c r="H1" s="197"/>
      <c r="I1" s="197"/>
    </row>
    <row r="2" spans="1:9" ht="36.75" customHeight="1">
      <c r="A2" s="199" t="s">
        <v>32</v>
      </c>
      <c r="B2" s="200"/>
      <c r="C2" s="200"/>
      <c r="D2" s="200"/>
      <c r="E2" s="200"/>
      <c r="F2" s="200"/>
      <c r="G2" s="38"/>
      <c r="H2" s="38"/>
      <c r="I2" s="39"/>
    </row>
    <row r="3" spans="1:9" ht="36.75" customHeight="1">
      <c r="A3" s="36"/>
      <c r="B3" s="37"/>
      <c r="C3" s="37"/>
      <c r="D3" s="37"/>
      <c r="E3" s="37"/>
      <c r="F3" s="37"/>
      <c r="G3" s="38"/>
      <c r="H3" s="38"/>
      <c r="I3" s="39"/>
    </row>
    <row r="4" spans="1:9" ht="36.75" customHeight="1">
      <c r="A4" s="40">
        <v>19310200000</v>
      </c>
      <c r="B4" s="37"/>
      <c r="C4" s="37"/>
      <c r="D4" s="37"/>
      <c r="E4" s="37"/>
      <c r="F4" s="37"/>
      <c r="G4" s="38"/>
      <c r="H4" s="38"/>
      <c r="I4" s="39"/>
    </row>
    <row r="5" spans="1:9" ht="35.25" customHeight="1">
      <c r="A5" s="11" t="s">
        <v>19</v>
      </c>
      <c r="B5" s="35"/>
      <c r="C5" s="35"/>
      <c r="D5" s="35"/>
      <c r="E5" s="35"/>
      <c r="F5" s="41" t="s">
        <v>33</v>
      </c>
      <c r="G5" s="38"/>
      <c r="H5" s="38"/>
      <c r="I5" s="39"/>
    </row>
    <row r="6" spans="1:9" ht="18.75" customHeight="1">
      <c r="A6" s="201" t="s">
        <v>34</v>
      </c>
      <c r="B6" s="201" t="s">
        <v>35</v>
      </c>
      <c r="C6" s="202" t="s">
        <v>36</v>
      </c>
      <c r="D6" s="201" t="s">
        <v>0</v>
      </c>
      <c r="E6" s="203" t="s">
        <v>1</v>
      </c>
      <c r="F6" s="204"/>
      <c r="G6" s="38"/>
      <c r="H6" s="38"/>
      <c r="I6" s="39"/>
    </row>
    <row r="7" spans="1:9" ht="20.25">
      <c r="A7" s="201"/>
      <c r="B7" s="201"/>
      <c r="C7" s="202"/>
      <c r="D7" s="201"/>
      <c r="E7" s="201" t="s">
        <v>36</v>
      </c>
      <c r="F7" s="201" t="s">
        <v>37</v>
      </c>
      <c r="G7" s="38"/>
      <c r="H7" s="38"/>
      <c r="I7" s="39"/>
    </row>
    <row r="8" spans="1:9" ht="30" customHeight="1">
      <c r="A8" s="201"/>
      <c r="B8" s="201"/>
      <c r="C8" s="202"/>
      <c r="D8" s="201"/>
      <c r="E8" s="201"/>
      <c r="F8" s="201"/>
      <c r="G8" s="38"/>
      <c r="H8" s="38"/>
      <c r="I8" s="39"/>
    </row>
    <row r="9" spans="1:9" ht="48" customHeight="1">
      <c r="A9" s="42">
        <v>1</v>
      </c>
      <c r="B9" s="42">
        <v>2</v>
      </c>
      <c r="C9" s="43">
        <v>3</v>
      </c>
      <c r="D9" s="42">
        <v>4</v>
      </c>
      <c r="E9" s="42">
        <v>5</v>
      </c>
      <c r="F9" s="42">
        <v>6</v>
      </c>
      <c r="G9" s="38"/>
      <c r="H9" s="38"/>
      <c r="I9" s="39"/>
    </row>
    <row r="10" spans="1:9" ht="55.5" customHeight="1">
      <c r="A10" s="81">
        <v>200000</v>
      </c>
      <c r="B10" s="82" t="s">
        <v>38</v>
      </c>
      <c r="C10" s="83">
        <v>0</v>
      </c>
      <c r="D10" s="84">
        <f aca="true" t="shared" si="0" ref="D10:F11">SUM(D11)</f>
        <v>-30676</v>
      </c>
      <c r="E10" s="84">
        <f t="shared" si="0"/>
        <v>30676</v>
      </c>
      <c r="F10" s="84">
        <f t="shared" si="0"/>
        <v>30676</v>
      </c>
      <c r="G10" s="79"/>
      <c r="H10" s="79"/>
      <c r="I10" s="39"/>
    </row>
    <row r="11" spans="1:9" ht="57.75" customHeight="1">
      <c r="A11" s="81">
        <v>208000</v>
      </c>
      <c r="B11" s="82" t="s">
        <v>39</v>
      </c>
      <c r="C11" s="83">
        <v>0</v>
      </c>
      <c r="D11" s="84">
        <f t="shared" si="0"/>
        <v>-30676</v>
      </c>
      <c r="E11" s="84">
        <f t="shared" si="0"/>
        <v>30676</v>
      </c>
      <c r="F11" s="84">
        <f t="shared" si="0"/>
        <v>30676</v>
      </c>
      <c r="G11" s="79"/>
      <c r="H11" s="79"/>
      <c r="I11" s="39"/>
    </row>
    <row r="12" spans="1:9" ht="72.75" customHeight="1">
      <c r="A12" s="85">
        <v>208400</v>
      </c>
      <c r="B12" s="86" t="s">
        <v>40</v>
      </c>
      <c r="C12" s="87">
        <v>0</v>
      </c>
      <c r="D12" s="84">
        <v>-30676</v>
      </c>
      <c r="E12" s="84">
        <v>30676</v>
      </c>
      <c r="F12" s="84">
        <v>30676</v>
      </c>
      <c r="G12" s="79"/>
      <c r="H12" s="79"/>
      <c r="I12" s="39"/>
    </row>
    <row r="13" spans="1:9" ht="63.75" customHeight="1">
      <c r="A13" s="81">
        <v>600000</v>
      </c>
      <c r="B13" s="82" t="s">
        <v>41</v>
      </c>
      <c r="C13" s="83">
        <v>0</v>
      </c>
      <c r="D13" s="84">
        <f aca="true" t="shared" si="1" ref="D13:F14">SUM(D14)</f>
        <v>-30676</v>
      </c>
      <c r="E13" s="84">
        <f t="shared" si="1"/>
        <v>30676</v>
      </c>
      <c r="F13" s="84">
        <f t="shared" si="1"/>
        <v>30676</v>
      </c>
      <c r="G13" s="79"/>
      <c r="H13" s="79"/>
      <c r="I13" s="39"/>
    </row>
    <row r="14" spans="1:9" ht="65.25" customHeight="1">
      <c r="A14" s="81">
        <v>602000</v>
      </c>
      <c r="B14" s="82" t="s">
        <v>42</v>
      </c>
      <c r="C14" s="83">
        <v>0</v>
      </c>
      <c r="D14" s="84">
        <f t="shared" si="1"/>
        <v>-30676</v>
      </c>
      <c r="E14" s="84">
        <f t="shared" si="1"/>
        <v>30676</v>
      </c>
      <c r="F14" s="84">
        <f t="shared" si="1"/>
        <v>30676</v>
      </c>
      <c r="G14" s="79"/>
      <c r="H14" s="79"/>
      <c r="I14" s="39"/>
    </row>
    <row r="15" spans="1:9" ht="90.75" customHeight="1">
      <c r="A15" s="85">
        <v>602400</v>
      </c>
      <c r="B15" s="86" t="s">
        <v>40</v>
      </c>
      <c r="C15" s="87">
        <v>0</v>
      </c>
      <c r="D15" s="84">
        <v>-30676</v>
      </c>
      <c r="E15" s="84">
        <v>30676</v>
      </c>
      <c r="F15" s="84">
        <v>30676</v>
      </c>
      <c r="G15" s="79"/>
      <c r="H15" s="79"/>
      <c r="I15" s="39"/>
    </row>
    <row r="16" spans="1:9" ht="43.5" customHeight="1">
      <c r="A16" s="80"/>
      <c r="B16" s="80"/>
      <c r="C16" s="80"/>
      <c r="D16" s="80"/>
      <c r="E16" s="80"/>
      <c r="F16" s="80"/>
      <c r="G16" s="79"/>
      <c r="H16" s="79"/>
      <c r="I16" s="39"/>
    </row>
    <row r="17" spans="1:9" ht="48" customHeight="1">
      <c r="A17" s="198" t="s">
        <v>119</v>
      </c>
      <c r="B17" s="198"/>
      <c r="C17" s="198"/>
      <c r="D17" s="198"/>
      <c r="E17" s="198"/>
      <c r="F17" s="198"/>
      <c r="G17" s="198"/>
      <c r="H17" s="198"/>
      <c r="I17" s="39"/>
    </row>
    <row r="18" spans="1:9" ht="15.75">
      <c r="A18" s="15"/>
      <c r="B18" s="15"/>
      <c r="C18" s="23"/>
      <c r="D18" s="15"/>
      <c r="E18" s="24"/>
      <c r="F18" s="24"/>
      <c r="G18" s="24"/>
      <c r="H18" s="24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</sheetData>
  <sheetProtection/>
  <mergeCells count="10">
    <mergeCell ref="D1:I1"/>
    <mergeCell ref="A17:H17"/>
    <mergeCell ref="A2:F2"/>
    <mergeCell ref="A6:A8"/>
    <mergeCell ref="B6:B8"/>
    <mergeCell ref="C6:C8"/>
    <mergeCell ref="D6:D8"/>
    <mergeCell ref="E6:F6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2021-01-04T12:37:51Z</cp:lastPrinted>
  <dcterms:created xsi:type="dcterms:W3CDTF">2014-01-17T10:52:16Z</dcterms:created>
  <dcterms:modified xsi:type="dcterms:W3CDTF">2021-01-04T12:38:07Z</dcterms:modified>
  <cp:category/>
  <cp:version/>
  <cp:contentType/>
  <cp:contentStatus/>
</cp:coreProperties>
</file>